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sheet1!$A$1:$Y$11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<sst xmlns="http://schemas.openxmlformats.org/spreadsheetml/2006/main" count="161" uniqueCount="70">
  <si>
    <t>院系所码</t>
  </si>
  <si>
    <t>院系所</t>
  </si>
  <si>
    <t>专业代码</t>
  </si>
  <si>
    <t>专业名称</t>
  </si>
  <si>
    <t>研究方向码</t>
  </si>
  <si>
    <t>培养方式</t>
  </si>
  <si>
    <t>考生类别</t>
  </si>
  <si>
    <t>专项计划</t>
  </si>
  <si>
    <t>考生编号</t>
  </si>
  <si>
    <t>姓名</t>
  </si>
  <si>
    <t>性别</t>
  </si>
  <si>
    <t>初试总分</t>
  </si>
  <si>
    <t>政治理论测试</t>
  </si>
  <si>
    <t>外语听力口语</t>
  </si>
  <si>
    <t>专业测试</t>
  </si>
  <si>
    <t>综合素质面试</t>
  </si>
  <si>
    <t>复试成绩</t>
  </si>
  <si>
    <t>总成绩</t>
  </si>
  <si>
    <t>排名</t>
  </si>
  <si>
    <t>复试结果</t>
  </si>
  <si>
    <t>加试1</t>
  </si>
  <si>
    <t>加试2</t>
  </si>
  <si>
    <t>是否同等学力</t>
  </si>
  <si>
    <t>拟录取意见</t>
  </si>
  <si>
    <t>备注</t>
  </si>
  <si>
    <r>
      <rPr>
        <b/>
        <sz val="12"/>
        <rFont val="宋体"/>
        <charset val="134"/>
      </rPr>
      <t>全日制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非全日制</t>
    </r>
  </si>
  <si>
    <t>调剂生/一志愿</t>
  </si>
  <si>
    <t>少骨/士兵</t>
  </si>
  <si>
    <t>分值50分</t>
  </si>
  <si>
    <t>分值30分</t>
  </si>
  <si>
    <t>分值120分</t>
  </si>
  <si>
    <t>分值100分</t>
  </si>
  <si>
    <t>合格/不合格</t>
  </si>
  <si>
    <r>
      <rPr>
        <b/>
        <sz val="12"/>
        <rFont val="宋体"/>
        <charset val="134"/>
      </rPr>
      <t>是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否</t>
    </r>
  </si>
  <si>
    <r>
      <rPr>
        <b/>
        <sz val="12"/>
        <color theme="1"/>
        <rFont val="宋体"/>
        <charset val="134"/>
      </rPr>
      <t>拟录取</t>
    </r>
    <r>
      <rPr>
        <b/>
        <sz val="12"/>
        <color theme="1"/>
        <rFont val="Arial"/>
        <charset val="134"/>
      </rPr>
      <t>/</t>
    </r>
    <r>
      <rPr>
        <b/>
        <sz val="12"/>
        <color theme="1"/>
        <rFont val="宋体"/>
        <charset val="134"/>
      </rPr>
      <t>候补录取</t>
    </r>
    <r>
      <rPr>
        <b/>
        <sz val="12"/>
        <color theme="1"/>
        <rFont val="Arial"/>
        <charset val="134"/>
      </rPr>
      <t>/</t>
    </r>
    <r>
      <rPr>
        <b/>
        <sz val="12"/>
        <color theme="1"/>
        <rFont val="宋体"/>
        <charset val="134"/>
      </rPr>
      <t>不录取</t>
    </r>
  </si>
  <si>
    <t>025</t>
  </si>
  <si>
    <t>化学工程学院</t>
  </si>
  <si>
    <t>081700</t>
  </si>
  <si>
    <t>化学工程与技术</t>
  </si>
  <si>
    <t>06</t>
  </si>
  <si>
    <t>全日制</t>
  </si>
  <si>
    <t>一志愿</t>
  </si>
  <si>
    <t>普通计划</t>
  </si>
  <si>
    <t>104146081700005</t>
  </si>
  <si>
    <t>尹孜芸</t>
  </si>
  <si>
    <t>女</t>
  </si>
  <si>
    <t>合格</t>
  </si>
  <si>
    <t>否</t>
  </si>
  <si>
    <t>拟录取</t>
  </si>
  <si>
    <t>085600</t>
  </si>
  <si>
    <t>材料与化工</t>
  </si>
  <si>
    <t>02</t>
  </si>
  <si>
    <t>104146085600008</t>
  </si>
  <si>
    <t>张晓豪</t>
  </si>
  <si>
    <t>男</t>
  </si>
  <si>
    <t>104146085600002</t>
  </si>
  <si>
    <t>简雪琴</t>
  </si>
  <si>
    <t>01</t>
  </si>
  <si>
    <t>104146085600001</t>
  </si>
  <si>
    <t>周思梅</t>
  </si>
  <si>
    <t>104146085600010</t>
  </si>
  <si>
    <t>刘庆林</t>
  </si>
  <si>
    <t>104146085600015</t>
  </si>
  <si>
    <t>刘逸</t>
  </si>
  <si>
    <t>104146085600011</t>
  </si>
  <si>
    <t>向宇</t>
  </si>
  <si>
    <t>104146085600014</t>
  </si>
  <si>
    <t>邓阳</t>
  </si>
  <si>
    <t>104146085600013</t>
  </si>
  <si>
    <t>赖勇兵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</si>
</sst>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  <numFmt numFmtId="179" formatCode="0.0_ "/>
  </numFmts>
  <fonts count="40">
    <font>
      <sz val="10"/>
      <name val="Arial"/>
      <charset val="134"/>
    </font>
    <font>
      <sz val="11"/>
      <name val="宋体"/>
      <charset val="134"/>
    </font>
    <font>
      <b/>
      <sz val="12"/>
      <name val="宋体"/>
      <charset val="134"/>
    </font>
    <font>
      <sz val="16"/>
      <name val="Arial"/>
      <charset val="134"/>
    </font>
    <font>
      <sz val="10"/>
      <color rgb="FFFF0000"/>
      <name val="Arial"/>
      <charset val="134"/>
    </font>
    <font>
      <b/>
      <sz val="16"/>
      <color rgb="FFFF0000"/>
      <name val="Arial"/>
      <charset val="134"/>
    </font>
    <font>
      <sz val="10"/>
      <color theme="1"/>
      <name val="Arial"/>
      <charset val="134"/>
    </font>
    <font>
      <sz val="11"/>
      <color rgb="FFFF0000"/>
      <name val="Arial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2"/>
      <color indexed="8"/>
      <name val="宋体"/>
      <charset val="134"/>
    </font>
    <font>
      <b/>
      <sz val="12"/>
      <name val="Arial"/>
      <charset val="134"/>
    </font>
    <font>
      <b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Arial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38" fillId="0" borderId="0"/>
    <xf numFmtId="0" fontId="18" fillId="0" borderId="0"/>
    <xf numFmtId="0" fontId="39" fillId="0" borderId="0">
      <alignment vertical="center"/>
    </xf>
  </cellStyleXfs>
  <cellXfs count="35">
    <xf numFmtId="0" fontId="0" fillId="0" borderId="0" xfId="0"/>
    <xf numFmtId="49" fontId="1" fillId="0" borderId="0" xfId="0" applyNumberFormat="1" applyFont="1" applyFill="1" applyAlignment="1">
      <alignment vertical="center" shrinkToFit="1"/>
    </xf>
    <xf numFmtId="49" fontId="2" fillId="0" borderId="0" xfId="0" applyNumberFormat="1" applyFont="1" applyFill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76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7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wrapText="1" shrinkToFit="1"/>
    </xf>
    <xf numFmtId="178" fontId="2" fillId="0" borderId="1" xfId="0" applyNumberFormat="1" applyFont="1" applyFill="1" applyBorder="1" applyAlignment="1">
      <alignment horizontal="center" vertical="center" wrapText="1" shrinkToFit="1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49" fontId="14" fillId="0" borderId="1" xfId="0" applyNumberFormat="1" applyFont="1" applyBorder="1" applyAlignment="1">
      <alignment horizontal="center" vertical="center" wrapText="1" shrinkToFit="1"/>
    </xf>
    <xf numFmtId="49" fontId="1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49" fontId="16" fillId="0" borderId="1" xfId="0" applyNumberFormat="1" applyFont="1" applyFill="1" applyBorder="1" applyAlignment="1">
      <alignment horizontal="center" vertical="center" wrapText="1" shrinkToFit="1"/>
    </xf>
    <xf numFmtId="49" fontId="17" fillId="0" borderId="1" xfId="0" applyNumberFormat="1" applyFont="1" applyBorder="1" applyAlignment="1">
      <alignment horizontal="center" vertical="center" wrapText="1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3" xfId="50"/>
    <cellStyle name="常规 15" xfId="51"/>
    <cellStyle name="常规 2 2" xfId="52"/>
  </cellStyles>
  <dxfs count="29">
    <dxf>
      <font>
        <name val="宋体"/>
        <scheme val="none"/>
        <b val="1"/>
        <i val="0"/>
        <strike val="0"/>
        <u val="none"/>
        <sz val="12"/>
        <color indexed="8"/>
      </font>
      <numFmt numFmtId="49" formatCode="@"/>
      <fill>
        <patternFill patternType="none"/>
      </fill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rgb="FFFF0000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6" formatCode="0.00_);[Red]\(0.00\)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8" formatCode="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auto="1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auto="1"/>
      </font>
      <numFmt numFmtId="49" formatCode="@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b val="1"/>
        <i val="0"/>
        <strike val="0"/>
        <u val="none"/>
        <sz val="12"/>
        <color theme="1"/>
      </font>
      <numFmt numFmtId="49" formatCode="@"/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1"/>
        <i val="0"/>
        <strike val="0"/>
        <u val="none"/>
        <sz val="12"/>
        <color rgb="FFFF0000"/>
      </font>
      <numFmt numFmtId="49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2"/>
        <color rgb="FFFF000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6" tint="0.3999450666829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Y11" totalsRowShown="0">
  <sortState ref="A1:Y11">
    <sortCondition ref="A2:A1298"/>
    <sortCondition ref="C2:C1298"/>
    <sortCondition ref="H2:H1298" descending="1"/>
    <sortCondition ref="G2:G1298" descending="1"/>
  </sortState>
  <tableColumns count="25">
    <tableColumn id="1" name="院系所码" dataDxfId="0"/>
    <tableColumn id="2" name="院系所" dataDxfId="1"/>
    <tableColumn id="3" name="专业代码" dataDxfId="2"/>
    <tableColumn id="4" name="专业名称" dataDxfId="3"/>
    <tableColumn id="5" name="研究方向码" dataDxfId="4"/>
    <tableColumn id="6" name="培养方式" dataDxfId="5"/>
    <tableColumn id="7" name="考生类别" dataDxfId="6"/>
    <tableColumn id="8" name="专项计划" dataDxfId="7"/>
    <tableColumn id="9" name="考生编号" dataDxfId="8"/>
    <tableColumn id="10" name="姓名" dataDxfId="9"/>
    <tableColumn id="11" name="性别" dataDxfId="10"/>
    <tableColumn id="12" name="初试总分" dataDxfId="11"/>
    <tableColumn id="13" name="政治理论测试" dataDxfId="12"/>
    <tableColumn id="14" name="外语听力口语" dataDxfId="13"/>
    <tableColumn id="25" name="专业测试" dataDxfId="14"/>
    <tableColumn id="15" name="综合素质面试" dataDxfId="15"/>
    <tableColumn id="16" name="复试成绩" dataDxfId="16"/>
    <tableColumn id="17" name="总成绩" dataDxfId="17">
      <calculatedColumnFormula>L2+Q2</calculatedColumnFormula>
    </tableColumn>
    <tableColumn id="18" name="排名" dataDxfId="18"/>
    <tableColumn id="19" name="复试结果" dataDxfId="19"/>
    <tableColumn id="20" name="加试1" dataDxfId="20"/>
    <tableColumn id="21" name="加试2" dataDxfId="21"/>
    <tableColumn id="22" name="是否同等学力" dataDxfId="22"/>
    <tableColumn id="23" name="拟录取意见" dataDxfId="23"/>
    <tableColumn id="24" name="备注" dataDxfId="24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Y11"/>
  <sheetViews>
    <sheetView tabSelected="1" workbookViewId="0">
      <pane ySplit="1" topLeftCell="A2" activePane="bottomLeft" state="frozen"/>
      <selection/>
      <selection pane="bottomLeft" activeCell="F15" sqref="F15"/>
    </sheetView>
  </sheetViews>
  <sheetFormatPr defaultColWidth="9.14285714285714" defaultRowHeight="24.95" customHeight="1"/>
  <cols>
    <col min="1" max="1" width="6.28571428571429" style="3" customWidth="1"/>
    <col min="2" max="2" width="17.2857142857143" style="3" customWidth="1"/>
    <col min="3" max="3" width="10.7142857142857" style="3" customWidth="1"/>
    <col min="4" max="4" width="17.8571428571429" style="4" customWidth="1"/>
    <col min="5" max="5" width="6" style="5" customWidth="1"/>
    <col min="6" max="6" width="11" style="3" customWidth="1"/>
    <col min="7" max="7" width="11" style="5" customWidth="1"/>
    <col min="8" max="8" width="12.1428571428571" style="6" customWidth="1"/>
    <col min="9" max="9" width="23.2857142857143" style="3" customWidth="1"/>
    <col min="10" max="10" width="9.42857142857143" style="7" customWidth="1"/>
    <col min="11" max="11" width="11" style="3" customWidth="1"/>
    <col min="12" max="12" width="7.42857142857143" style="8" customWidth="1"/>
    <col min="13" max="13" width="7.57142857142857" style="3" customWidth="1"/>
    <col min="14" max="14" width="8.14285714285714" style="3" customWidth="1"/>
    <col min="15" max="15" width="8.85714285714286" style="3" customWidth="1"/>
    <col min="16" max="16" width="8.14285714285714" style="8" customWidth="1"/>
    <col min="17" max="17" width="10.2857142857143" style="9" customWidth="1"/>
    <col min="18" max="18" width="9.57142857142857" style="3" customWidth="1"/>
    <col min="19" max="19" width="7" style="3" customWidth="1"/>
    <col min="20" max="20" width="12" style="3" customWidth="1"/>
    <col min="21" max="22" width="6" style="3" customWidth="1"/>
    <col min="23" max="23" width="6" style="6" customWidth="1"/>
    <col min="24" max="24" width="14.4285714285714" style="10" customWidth="1"/>
    <col min="25" max="25" width="31.7142857142857" style="11" customWidth="1"/>
    <col min="26" max="166" width="9.14285714285714" style="3"/>
    <col min="167" max="16384" width="9.14285714285714" style="12"/>
  </cols>
  <sheetData>
    <row r="1" s="1" customFormat="1" ht="45" customHeight="1" spans="1: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4" t="s">
        <v>9</v>
      </c>
      <c r="K1" s="15" t="s">
        <v>10</v>
      </c>
      <c r="L1" s="15" t="s">
        <v>11</v>
      </c>
      <c r="M1" s="16" t="s">
        <v>12</v>
      </c>
      <c r="N1" s="16" t="s">
        <v>13</v>
      </c>
      <c r="O1" s="13" t="s">
        <v>14</v>
      </c>
      <c r="P1" s="13" t="s">
        <v>15</v>
      </c>
      <c r="Q1" s="17" t="s">
        <v>16</v>
      </c>
      <c r="R1" s="16" t="s">
        <v>17</v>
      </c>
      <c r="S1" s="15" t="s">
        <v>18</v>
      </c>
      <c r="T1" s="13" t="s">
        <v>19</v>
      </c>
      <c r="U1" s="15" t="s">
        <v>20</v>
      </c>
      <c r="V1" s="15" t="s">
        <v>21</v>
      </c>
      <c r="W1" s="13" t="s">
        <v>22</v>
      </c>
      <c r="X1" s="13" t="s">
        <v>23</v>
      </c>
      <c r="Y1" s="14" t="s">
        <v>24</v>
      </c>
    </row>
    <row r="2" s="2" customFormat="1" ht="84.75" customHeight="1" spans="1:25">
      <c r="A2" s="18"/>
      <c r="B2" s="19"/>
      <c r="C2" s="20"/>
      <c r="D2" s="19"/>
      <c r="E2" s="20"/>
      <c r="F2" s="19" t="s">
        <v>25</v>
      </c>
      <c r="G2" s="21" t="s">
        <v>26</v>
      </c>
      <c r="H2" s="22" t="s">
        <v>27</v>
      </c>
      <c r="I2" s="20"/>
      <c r="J2" s="23"/>
      <c r="K2" s="24"/>
      <c r="L2" s="25"/>
      <c r="M2" s="26" t="s">
        <v>28</v>
      </c>
      <c r="N2" s="26" t="s">
        <v>29</v>
      </c>
      <c r="O2" s="26" t="s">
        <v>30</v>
      </c>
      <c r="P2" s="26" t="s">
        <v>31</v>
      </c>
      <c r="Q2" s="27"/>
      <c r="R2" s="26">
        <f t="shared" ref="R2:R11" si="0">L2+Q2</f>
        <v>0</v>
      </c>
      <c r="S2" s="28"/>
      <c r="T2" s="26" t="s">
        <v>32</v>
      </c>
      <c r="U2" s="29"/>
      <c r="V2" s="29"/>
      <c r="W2" s="29" t="s">
        <v>33</v>
      </c>
      <c r="X2" s="30" t="s">
        <v>34</v>
      </c>
      <c r="Y2" s="31"/>
    </row>
    <row r="3" customHeight="1" spans="1:25">
      <c r="A3" s="18" t="s">
        <v>35</v>
      </c>
      <c r="B3" s="19" t="s">
        <v>36</v>
      </c>
      <c r="C3" s="20" t="s">
        <v>37</v>
      </c>
      <c r="D3" s="19" t="s">
        <v>38</v>
      </c>
      <c r="E3" s="20" t="s">
        <v>39</v>
      </c>
      <c r="F3" s="19" t="s">
        <v>40</v>
      </c>
      <c r="G3" s="21" t="s">
        <v>41</v>
      </c>
      <c r="H3" s="22" t="s">
        <v>42</v>
      </c>
      <c r="I3" s="20" t="s">
        <v>43</v>
      </c>
      <c r="J3" s="23" t="s">
        <v>44</v>
      </c>
      <c r="K3" s="24" t="s">
        <v>45</v>
      </c>
      <c r="L3" s="25">
        <v>277</v>
      </c>
      <c r="M3" s="26"/>
      <c r="N3" s="26">
        <v>23</v>
      </c>
      <c r="O3" s="26">
        <v>113</v>
      </c>
      <c r="P3" s="26">
        <v>85.2</v>
      </c>
      <c r="Q3" s="32">
        <f>SUM(N3:P3)</f>
        <v>221.2</v>
      </c>
      <c r="R3" s="26">
        <f t="shared" si="0"/>
        <v>498.2</v>
      </c>
      <c r="S3" s="28">
        <v>1</v>
      </c>
      <c r="T3" s="26" t="s">
        <v>46</v>
      </c>
      <c r="U3" s="29"/>
      <c r="V3" s="29"/>
      <c r="W3" s="33" t="s">
        <v>47</v>
      </c>
      <c r="X3" s="34" t="s">
        <v>48</v>
      </c>
      <c r="Y3" s="31"/>
    </row>
    <row r="4" customHeight="1" spans="1:25">
      <c r="A4" s="18" t="s">
        <v>35</v>
      </c>
      <c r="B4" s="19" t="s">
        <v>36</v>
      </c>
      <c r="C4" s="20" t="s">
        <v>49</v>
      </c>
      <c r="D4" s="19" t="s">
        <v>50</v>
      </c>
      <c r="E4" s="20" t="s">
        <v>51</v>
      </c>
      <c r="F4" s="19" t="s">
        <v>40</v>
      </c>
      <c r="G4" s="21" t="s">
        <v>41</v>
      </c>
      <c r="H4" s="22" t="s">
        <v>42</v>
      </c>
      <c r="I4" s="20" t="s">
        <v>52</v>
      </c>
      <c r="J4" s="23" t="s">
        <v>53</v>
      </c>
      <c r="K4" s="24" t="s">
        <v>54</v>
      </c>
      <c r="L4" s="25">
        <v>320</v>
      </c>
      <c r="M4" s="26"/>
      <c r="N4" s="26">
        <v>22.8</v>
      </c>
      <c r="O4" s="26">
        <v>115</v>
      </c>
      <c r="P4" s="26">
        <v>86.6</v>
      </c>
      <c r="Q4" s="32">
        <f>SUM(N4:P4)</f>
        <v>224.4</v>
      </c>
      <c r="R4" s="26">
        <f>L4+Q4</f>
        <v>544.4</v>
      </c>
      <c r="S4" s="28">
        <v>1</v>
      </c>
      <c r="T4" s="26" t="s">
        <v>46</v>
      </c>
      <c r="U4" s="29"/>
      <c r="V4" s="29"/>
      <c r="W4" s="33" t="s">
        <v>47</v>
      </c>
      <c r="X4" s="34" t="s">
        <v>48</v>
      </c>
      <c r="Y4" s="31"/>
    </row>
    <row r="5" customHeight="1" spans="1:25">
      <c r="A5" s="18" t="s">
        <v>35</v>
      </c>
      <c r="B5" s="19" t="s">
        <v>36</v>
      </c>
      <c r="C5" s="20" t="s">
        <v>49</v>
      </c>
      <c r="D5" s="19" t="s">
        <v>50</v>
      </c>
      <c r="E5" s="20" t="s">
        <v>51</v>
      </c>
      <c r="F5" s="19" t="s">
        <v>40</v>
      </c>
      <c r="G5" s="21" t="s">
        <v>41</v>
      </c>
      <c r="H5" s="22" t="s">
        <v>42</v>
      </c>
      <c r="I5" s="20" t="s">
        <v>55</v>
      </c>
      <c r="J5" s="23" t="s">
        <v>56</v>
      </c>
      <c r="K5" s="24" t="s">
        <v>45</v>
      </c>
      <c r="L5" s="25">
        <v>339</v>
      </c>
      <c r="M5" s="26"/>
      <c r="N5" s="26">
        <v>26.2</v>
      </c>
      <c r="O5" s="26">
        <v>84</v>
      </c>
      <c r="P5" s="26">
        <v>91.6</v>
      </c>
      <c r="Q5" s="32">
        <f>SUM(N5:P5)</f>
        <v>201.8</v>
      </c>
      <c r="R5" s="26">
        <f>L5+Q5</f>
        <v>540.8</v>
      </c>
      <c r="S5" s="28">
        <v>2</v>
      </c>
      <c r="T5" s="26" t="s">
        <v>46</v>
      </c>
      <c r="U5" s="29"/>
      <c r="V5" s="29"/>
      <c r="W5" s="33" t="s">
        <v>47</v>
      </c>
      <c r="X5" s="34" t="s">
        <v>48</v>
      </c>
      <c r="Y5" s="31"/>
    </row>
    <row r="6" customHeight="1" spans="1:25">
      <c r="A6" s="18" t="s">
        <v>35</v>
      </c>
      <c r="B6" s="19" t="s">
        <v>36</v>
      </c>
      <c r="C6" s="20" t="s">
        <v>49</v>
      </c>
      <c r="D6" s="19" t="s">
        <v>50</v>
      </c>
      <c r="E6" s="20" t="s">
        <v>57</v>
      </c>
      <c r="F6" s="19" t="s">
        <v>40</v>
      </c>
      <c r="G6" s="21" t="s">
        <v>41</v>
      </c>
      <c r="H6" s="22" t="s">
        <v>42</v>
      </c>
      <c r="I6" s="20" t="s">
        <v>58</v>
      </c>
      <c r="J6" s="23" t="s">
        <v>59</v>
      </c>
      <c r="K6" s="24" t="s">
        <v>45</v>
      </c>
      <c r="L6" s="25">
        <v>317</v>
      </c>
      <c r="M6" s="26"/>
      <c r="N6" s="26">
        <v>27.6</v>
      </c>
      <c r="O6" s="26">
        <v>82</v>
      </c>
      <c r="P6" s="26">
        <v>90.4</v>
      </c>
      <c r="Q6" s="32">
        <f>SUM(N6:P6)</f>
        <v>200</v>
      </c>
      <c r="R6" s="26">
        <f t="shared" si="0"/>
        <v>517</v>
      </c>
      <c r="S6" s="28">
        <v>3</v>
      </c>
      <c r="T6" s="26" t="s">
        <v>46</v>
      </c>
      <c r="U6" s="29"/>
      <c r="V6" s="29"/>
      <c r="W6" s="33" t="s">
        <v>47</v>
      </c>
      <c r="X6" s="34" t="s">
        <v>48</v>
      </c>
      <c r="Y6" s="31"/>
    </row>
    <row r="7" customHeight="1" spans="1:25">
      <c r="A7" s="18" t="s">
        <v>35</v>
      </c>
      <c r="B7" s="19" t="s">
        <v>36</v>
      </c>
      <c r="C7" s="20" t="s">
        <v>49</v>
      </c>
      <c r="D7" s="19" t="s">
        <v>50</v>
      </c>
      <c r="E7" s="20" t="s">
        <v>57</v>
      </c>
      <c r="F7" s="19" t="s">
        <v>40</v>
      </c>
      <c r="G7" s="21" t="s">
        <v>41</v>
      </c>
      <c r="H7" s="22" t="s">
        <v>42</v>
      </c>
      <c r="I7" s="20" t="s">
        <v>60</v>
      </c>
      <c r="J7" s="23" t="s">
        <v>61</v>
      </c>
      <c r="K7" s="24" t="s">
        <v>54</v>
      </c>
      <c r="L7" s="25">
        <v>314</v>
      </c>
      <c r="M7" s="26"/>
      <c r="N7" s="26">
        <v>20.2</v>
      </c>
      <c r="O7" s="26">
        <v>100</v>
      </c>
      <c r="P7" s="26">
        <v>79.4</v>
      </c>
      <c r="Q7" s="32">
        <f>SUM(N7:P7)</f>
        <v>199.6</v>
      </c>
      <c r="R7" s="26">
        <f t="shared" si="0"/>
        <v>513.6</v>
      </c>
      <c r="S7" s="28">
        <v>4</v>
      </c>
      <c r="T7" s="26" t="s">
        <v>46</v>
      </c>
      <c r="U7" s="29"/>
      <c r="V7" s="29"/>
      <c r="W7" s="33" t="s">
        <v>47</v>
      </c>
      <c r="X7" s="34" t="s">
        <v>48</v>
      </c>
      <c r="Y7" s="31"/>
    </row>
    <row r="8" customHeight="1" spans="1:25">
      <c r="A8" s="18" t="s">
        <v>35</v>
      </c>
      <c r="B8" s="19" t="s">
        <v>36</v>
      </c>
      <c r="C8" s="20" t="s">
        <v>49</v>
      </c>
      <c r="D8" s="19" t="s">
        <v>50</v>
      </c>
      <c r="E8" s="20" t="s">
        <v>57</v>
      </c>
      <c r="F8" s="19" t="s">
        <v>40</v>
      </c>
      <c r="G8" s="21" t="s">
        <v>41</v>
      </c>
      <c r="H8" s="22" t="s">
        <v>42</v>
      </c>
      <c r="I8" s="20" t="s">
        <v>62</v>
      </c>
      <c r="J8" s="23" t="s">
        <v>63</v>
      </c>
      <c r="K8" s="24" t="s">
        <v>54</v>
      </c>
      <c r="L8" s="25">
        <v>310</v>
      </c>
      <c r="M8" s="26"/>
      <c r="N8" s="26">
        <v>21.6</v>
      </c>
      <c r="O8" s="26">
        <v>88</v>
      </c>
      <c r="P8" s="26">
        <v>82.4</v>
      </c>
      <c r="Q8" s="32">
        <f>SUM(N8:P8)</f>
        <v>192</v>
      </c>
      <c r="R8" s="26">
        <f t="shared" si="0"/>
        <v>502</v>
      </c>
      <c r="S8" s="28">
        <v>5</v>
      </c>
      <c r="T8" s="26" t="s">
        <v>46</v>
      </c>
      <c r="U8" s="29"/>
      <c r="V8" s="29"/>
      <c r="W8" s="33" t="s">
        <v>47</v>
      </c>
      <c r="X8" s="34" t="s">
        <v>48</v>
      </c>
      <c r="Y8" s="31"/>
    </row>
    <row r="9" customHeight="1" spans="1:25">
      <c r="A9" s="18" t="s">
        <v>35</v>
      </c>
      <c r="B9" s="19" t="s">
        <v>36</v>
      </c>
      <c r="C9" s="20" t="s">
        <v>49</v>
      </c>
      <c r="D9" s="19" t="s">
        <v>50</v>
      </c>
      <c r="E9" s="20" t="s">
        <v>57</v>
      </c>
      <c r="F9" s="19" t="s">
        <v>40</v>
      </c>
      <c r="G9" s="21" t="s">
        <v>41</v>
      </c>
      <c r="H9" s="22" t="s">
        <v>42</v>
      </c>
      <c r="I9" s="20" t="s">
        <v>64</v>
      </c>
      <c r="J9" s="23" t="s">
        <v>65</v>
      </c>
      <c r="K9" s="24" t="s">
        <v>54</v>
      </c>
      <c r="L9" s="25">
        <v>275</v>
      </c>
      <c r="M9" s="26"/>
      <c r="N9" s="26">
        <v>23.8</v>
      </c>
      <c r="O9" s="26">
        <v>92</v>
      </c>
      <c r="P9" s="26">
        <v>78.2</v>
      </c>
      <c r="Q9" s="32">
        <f>SUM(N9:P9)</f>
        <v>194</v>
      </c>
      <c r="R9" s="26">
        <f>L9+Q9</f>
        <v>469</v>
      </c>
      <c r="S9" s="28">
        <v>6</v>
      </c>
      <c r="T9" s="26" t="s">
        <v>46</v>
      </c>
      <c r="U9" s="29"/>
      <c r="V9" s="29"/>
      <c r="W9" s="33" t="s">
        <v>47</v>
      </c>
      <c r="X9" s="34" t="s">
        <v>48</v>
      </c>
      <c r="Y9" s="31"/>
    </row>
    <row r="10" customHeight="1" spans="1:25">
      <c r="A10" s="18" t="s">
        <v>35</v>
      </c>
      <c r="B10" s="19" t="s">
        <v>36</v>
      </c>
      <c r="C10" s="20" t="s">
        <v>49</v>
      </c>
      <c r="D10" s="19" t="s">
        <v>50</v>
      </c>
      <c r="E10" s="20" t="s">
        <v>51</v>
      </c>
      <c r="F10" s="19" t="s">
        <v>40</v>
      </c>
      <c r="G10" s="21" t="s">
        <v>41</v>
      </c>
      <c r="H10" s="22" t="s">
        <v>42</v>
      </c>
      <c r="I10" s="20" t="s">
        <v>66</v>
      </c>
      <c r="J10" s="23" t="s">
        <v>67</v>
      </c>
      <c r="K10" s="24" t="s">
        <v>54</v>
      </c>
      <c r="L10" s="25">
        <v>287</v>
      </c>
      <c r="M10" s="26"/>
      <c r="N10" s="26">
        <v>18.8</v>
      </c>
      <c r="O10" s="26">
        <v>82</v>
      </c>
      <c r="P10" s="26">
        <v>77</v>
      </c>
      <c r="Q10" s="32">
        <f>SUM(N10:P10)</f>
        <v>177.8</v>
      </c>
      <c r="R10" s="26">
        <f>L10+Q10</f>
        <v>464.8</v>
      </c>
      <c r="S10" s="28">
        <v>7</v>
      </c>
      <c r="T10" s="26" t="s">
        <v>46</v>
      </c>
      <c r="U10" s="29"/>
      <c r="V10" s="29"/>
      <c r="W10" s="33" t="s">
        <v>47</v>
      </c>
      <c r="X10" s="34" t="s">
        <v>48</v>
      </c>
      <c r="Y10" s="31"/>
    </row>
    <row r="11" customHeight="1" spans="1:25">
      <c r="A11" s="18" t="s">
        <v>35</v>
      </c>
      <c r="B11" s="19" t="s">
        <v>36</v>
      </c>
      <c r="C11" s="20" t="s">
        <v>49</v>
      </c>
      <c r="D11" s="19" t="s">
        <v>50</v>
      </c>
      <c r="E11" s="20" t="s">
        <v>57</v>
      </c>
      <c r="F11" s="19" t="s">
        <v>40</v>
      </c>
      <c r="G11" s="21" t="s">
        <v>41</v>
      </c>
      <c r="H11" s="22" t="s">
        <v>42</v>
      </c>
      <c r="I11" s="20" t="s">
        <v>68</v>
      </c>
      <c r="J11" s="23" t="s">
        <v>69</v>
      </c>
      <c r="K11" s="24" t="s">
        <v>54</v>
      </c>
      <c r="L11" s="25">
        <v>265</v>
      </c>
      <c r="M11" s="26"/>
      <c r="N11" s="26">
        <v>19</v>
      </c>
      <c r="O11" s="26">
        <v>84</v>
      </c>
      <c r="P11" s="26">
        <v>81.2</v>
      </c>
      <c r="Q11" s="32">
        <f>SUM(N11:P11)</f>
        <v>184.2</v>
      </c>
      <c r="R11" s="26">
        <f t="shared" si="0"/>
        <v>449.2</v>
      </c>
      <c r="S11" s="28">
        <v>8</v>
      </c>
      <c r="T11" s="26" t="s">
        <v>46</v>
      </c>
      <c r="U11" s="29"/>
      <c r="V11" s="29"/>
      <c r="W11" s="33" t="s">
        <v>47</v>
      </c>
      <c r="X11" s="34" t="s">
        <v>48</v>
      </c>
      <c r="Y11" s="31"/>
    </row>
  </sheetData>
  <sortState ref="A2:X371">
    <sortCondition ref="A2:A371"/>
    <sortCondition ref="C2:C371"/>
    <sortCondition ref="F2:F371" descending="1"/>
  </sortState>
  <conditionalFormatting sqref="X2">
    <cfRule type="cellIs" dxfId="25" priority="751" stopIfTrue="1" operator="notEqual">
      <formula>"拟录取"</formula>
    </cfRule>
    <cfRule type="cellIs" priority="752" stopIfTrue="1" operator="notEqual">
      <formula>"拟录取"</formula>
    </cfRule>
  </conditionalFormatting>
  <conditionalFormatting sqref="H3">
    <cfRule type="cellIs" dxfId="26" priority="27" operator="equal">
      <formula>"少数民族骨干计划"</formula>
    </cfRule>
    <cfRule type="cellIs" dxfId="27" priority="18" operator="equal">
      <formula>"退役大学生士兵计划"</formula>
    </cfRule>
    <cfRule type="cellIs" dxfId="27" priority="9" operator="equal">
      <formula>"退役大学生计划"</formula>
    </cfRule>
  </conditionalFormatting>
  <conditionalFormatting sqref="H4">
    <cfRule type="cellIs" dxfId="27" priority="7" operator="equal">
      <formula>"退役大学生计划"</formula>
    </cfRule>
    <cfRule type="cellIs" dxfId="27" priority="16" operator="equal">
      <formula>"退役大学生士兵计划"</formula>
    </cfRule>
    <cfRule type="cellIs" dxfId="26" priority="25" operator="equal">
      <formula>"少数民族骨干计划"</formula>
    </cfRule>
  </conditionalFormatting>
  <conditionalFormatting sqref="Y4">
    <cfRule type="cellIs" dxfId="26" priority="97" operator="equal">
      <formula>"拟录取"</formula>
    </cfRule>
  </conditionalFormatting>
  <conditionalFormatting sqref="H5">
    <cfRule type="cellIs" dxfId="27" priority="8" operator="equal">
      <formula>"退役大学生计划"</formula>
    </cfRule>
    <cfRule type="cellIs" dxfId="27" priority="17" operator="equal">
      <formula>"退役大学生士兵计划"</formula>
    </cfRule>
    <cfRule type="cellIs" dxfId="26" priority="26" operator="equal">
      <formula>"少数民族骨干计划"</formula>
    </cfRule>
  </conditionalFormatting>
  <conditionalFormatting sqref="Y5">
    <cfRule type="cellIs" dxfId="26" priority="98" operator="equal">
      <formula>"拟录取"</formula>
    </cfRule>
  </conditionalFormatting>
  <conditionalFormatting sqref="H6">
    <cfRule type="cellIs" dxfId="26" priority="24" operator="equal">
      <formula>"少数民族骨干计划"</formula>
    </cfRule>
    <cfRule type="cellIs" dxfId="27" priority="15" operator="equal">
      <formula>"退役大学生士兵计划"</formula>
    </cfRule>
    <cfRule type="cellIs" dxfId="27" priority="6" operator="equal">
      <formula>"退役大学生计划"</formula>
    </cfRule>
  </conditionalFormatting>
  <conditionalFormatting sqref="Y6">
    <cfRule type="cellIs" dxfId="26" priority="96" operator="equal">
      <formula>"拟录取"</formula>
    </cfRule>
  </conditionalFormatting>
  <conditionalFormatting sqref="H7">
    <cfRule type="cellIs" dxfId="26" priority="23" operator="equal">
      <formula>"少数民族骨干计划"</formula>
    </cfRule>
    <cfRule type="cellIs" dxfId="27" priority="14" operator="equal">
      <formula>"退役大学生士兵计划"</formula>
    </cfRule>
    <cfRule type="cellIs" dxfId="27" priority="5" operator="equal">
      <formula>"退役大学生计划"</formula>
    </cfRule>
  </conditionalFormatting>
  <conditionalFormatting sqref="Y7">
    <cfRule type="cellIs" dxfId="26" priority="95" operator="equal">
      <formula>"拟录取"</formula>
    </cfRule>
  </conditionalFormatting>
  <conditionalFormatting sqref="H8">
    <cfRule type="cellIs" dxfId="26" priority="22" operator="equal">
      <formula>"少数民族骨干计划"</formula>
    </cfRule>
    <cfRule type="cellIs" dxfId="27" priority="13" operator="equal">
      <formula>"退役大学生士兵计划"</formula>
    </cfRule>
    <cfRule type="cellIs" dxfId="27" priority="4" operator="equal">
      <formula>"退役大学生计划"</formula>
    </cfRule>
  </conditionalFormatting>
  <conditionalFormatting sqref="Y8">
    <cfRule type="cellIs" dxfId="26" priority="94" operator="equal">
      <formula>"拟录取"</formula>
    </cfRule>
  </conditionalFormatting>
  <conditionalFormatting sqref="H9">
    <cfRule type="cellIs" dxfId="27" priority="2" operator="equal">
      <formula>"退役大学生计划"</formula>
    </cfRule>
    <cfRule type="cellIs" dxfId="27" priority="11" operator="equal">
      <formula>"退役大学生士兵计划"</formula>
    </cfRule>
    <cfRule type="cellIs" dxfId="26" priority="20" operator="equal">
      <formula>"少数民族骨干计划"</formula>
    </cfRule>
  </conditionalFormatting>
  <conditionalFormatting sqref="Y9">
    <cfRule type="cellIs" dxfId="26" priority="92" operator="equal">
      <formula>"拟录取"</formula>
    </cfRule>
  </conditionalFormatting>
  <conditionalFormatting sqref="H10">
    <cfRule type="cellIs" dxfId="27" priority="3" operator="equal">
      <formula>"退役大学生计划"</formula>
    </cfRule>
    <cfRule type="cellIs" dxfId="27" priority="12" operator="equal">
      <formula>"退役大学生士兵计划"</formula>
    </cfRule>
    <cfRule type="cellIs" dxfId="26" priority="21" operator="equal">
      <formula>"少数民族骨干计划"</formula>
    </cfRule>
  </conditionalFormatting>
  <conditionalFormatting sqref="Y10">
    <cfRule type="cellIs" dxfId="26" priority="93" operator="equal">
      <formula>"拟录取"</formula>
    </cfRule>
  </conditionalFormatting>
  <conditionalFormatting sqref="H11">
    <cfRule type="cellIs" dxfId="26" priority="19" operator="equal">
      <formula>"少数民族骨干计划"</formula>
    </cfRule>
    <cfRule type="cellIs" dxfId="27" priority="10" operator="equal">
      <formula>"退役大学生士兵计划"</formula>
    </cfRule>
    <cfRule type="cellIs" dxfId="27" priority="1" operator="equal">
      <formula>"退役大学生计划"</formula>
    </cfRule>
  </conditionalFormatting>
  <conditionalFormatting sqref="Y11">
    <cfRule type="cellIs" dxfId="26" priority="91" operator="equal">
      <formula>"拟录取"</formula>
    </cfRule>
  </conditionalFormatting>
  <conditionalFormatting sqref="X3:X11">
    <cfRule type="cellIs" dxfId="26" priority="63" operator="equal">
      <formula>"拟录取"</formula>
    </cfRule>
    <cfRule type="cellIs" dxfId="28" priority="72" operator="equal">
      <formula>"候补录取"</formula>
    </cfRule>
    <cfRule type="cellIs" dxfId="25" priority="81" stopIfTrue="1" operator="notEqual">
      <formula>"拟录取"</formula>
    </cfRule>
    <cfRule type="cellIs" priority="90" stopIfTrue="1" operator="notEqual">
      <formula>"拟录取"</formula>
    </cfRule>
  </conditionalFormatting>
  <conditionalFormatting sqref="X2 X12:X1048576">
    <cfRule type="cellIs" dxfId="28" priority="696" operator="equal">
      <formula>"候补录取"</formula>
    </cfRule>
  </conditionalFormatting>
  <conditionalFormatting sqref="X2:Y2 X12:X1048576">
    <cfRule type="cellIs" dxfId="26" priority="754" operator="equal">
      <formula>"拟录取"</formula>
    </cfRule>
  </conditionalFormatting>
  <conditionalFormatting sqref="X3:Y3 X4:X11">
    <cfRule type="cellIs" dxfId="26" priority="99" operator="equal">
      <formula>"拟录取"</formula>
    </cfRule>
  </conditionalFormatting>
  <pageMargins left="0.75" right="0.75" top="1" bottom="1" header="0.5" footer="0.5"/>
  <pageSetup paperSize="1" orientation="portrait" horizontalDpi="200" verticalDpi="2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吴琼</cp:lastModifiedBy>
  <dcterms:created xsi:type="dcterms:W3CDTF">2019-03-05T15:06:00Z</dcterms:created>
  <cp:lastPrinted>2021-04-13T13:46:00Z</cp:lastPrinted>
  <dcterms:modified xsi:type="dcterms:W3CDTF">2026-04-01T01:10:23Z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1289F68FECEA43C0817EF3AD6B920B25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